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Z:\Academic Division\Student Ops and Policy\Student Registry\PROCEDURES\Postgraduates\Change In Student Status Applications\Guidance for Departments and students\"/>
    </mc:Choice>
  </mc:AlternateContent>
  <xr:revisionPtr revIDLastSave="0" documentId="8_{4552090E-18AF-48BB-81C2-3EBECEE9F47C}" xr6:coauthVersionLast="47" xr6:coauthVersionMax="47" xr10:uidLastSave="{00000000-0000-0000-0000-000000000000}"/>
  <bookViews>
    <workbookView xWindow="-110" yWindow="-110" windowWidth="19420" windowHeight="10300" firstSheet="2" activeTab="2" xr2:uid="{D994E070-5D9C-4226-B102-36973BEAB1C9}"/>
  </bookViews>
  <sheets>
    <sheet name="Full-time Students" sheetId="1" r:id="rId1"/>
    <sheet name="Part-Time Students on 0.6 FTE" sheetId="4" r:id="rId2"/>
    <sheet name="Part-Time Students on 0.75 FTE" sheetId="5"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6" i="1" l="1"/>
  <c r="D3" i="5"/>
  <c r="E3" i="5" s="1"/>
  <c r="D4" i="5"/>
  <c r="D5" i="5"/>
  <c r="E5" i="5" s="1"/>
  <c r="D6" i="5"/>
  <c r="E6" i="5" s="1"/>
  <c r="F6" i="5" s="1"/>
  <c r="D7" i="5"/>
  <c r="E7" i="5" s="1"/>
  <c r="F7" i="5" s="1"/>
  <c r="D8" i="5"/>
  <c r="D9" i="5"/>
  <c r="D10" i="5"/>
  <c r="E4" i="5"/>
  <c r="F4" i="5" s="1"/>
  <c r="E8" i="5"/>
  <c r="F8" i="5" s="1"/>
  <c r="E9" i="5"/>
  <c r="F9" i="5" s="1"/>
  <c r="E10" i="5"/>
  <c r="F10" i="5" s="1"/>
  <c r="D3" i="4"/>
  <c r="E3" i="4" s="1"/>
  <c r="D4" i="4"/>
  <c r="E4" i="4" s="1"/>
  <c r="D5" i="4"/>
  <c r="E5" i="4" s="1"/>
  <c r="F5" i="4" s="1"/>
  <c r="D6" i="4"/>
  <c r="E6" i="4" s="1"/>
  <c r="F6" i="4" s="1"/>
  <c r="D7" i="4"/>
  <c r="D8" i="4"/>
  <c r="D9" i="4"/>
  <c r="D10" i="4"/>
  <c r="E7" i="4"/>
  <c r="F7" i="4" s="1"/>
  <c r="E8" i="4"/>
  <c r="E9" i="4"/>
  <c r="F9" i="4" s="1"/>
  <c r="E10" i="4"/>
  <c r="F10" i="4" s="1"/>
  <c r="D4" i="1"/>
  <c r="E4" i="1" s="1"/>
  <c r="D5" i="1"/>
  <c r="D6" i="1"/>
  <c r="E6" i="1" s="1"/>
  <c r="D7" i="1"/>
  <c r="D8" i="1"/>
  <c r="D9" i="1"/>
  <c r="D10" i="1"/>
  <c r="D3" i="1"/>
  <c r="E3" i="1" s="1"/>
  <c r="D16" i="5"/>
  <c r="D16" i="4"/>
  <c r="F8" i="4"/>
  <c r="E7" i="1"/>
  <c r="E8" i="1"/>
  <c r="E9" i="1"/>
  <c r="E10" i="1"/>
  <c r="D17" i="5" l="1"/>
  <c r="F5" i="5"/>
  <c r="F4" i="4"/>
  <c r="D18" i="5"/>
  <c r="F3" i="5"/>
  <c r="D17" i="4"/>
  <c r="F3" i="4"/>
  <c r="D18" i="4"/>
  <c r="E5" i="1"/>
  <c r="F5" i="1" s="1"/>
  <c r="F6" i="1"/>
  <c r="F4" i="1"/>
  <c r="F10" i="1"/>
  <c r="F8" i="1"/>
  <c r="F9" i="1"/>
  <c r="F7" i="1"/>
  <c r="F3" i="1"/>
  <c r="D18" i="1" l="1"/>
  <c r="D17" i="1"/>
</calcChain>
</file>

<file path=xl/sharedStrings.xml><?xml version="1.0" encoding="utf-8"?>
<sst xmlns="http://schemas.openxmlformats.org/spreadsheetml/2006/main" count="33" uniqueCount="20">
  <si>
    <r>
      <t>This spreadsheet helps you track your weekly study pattern during a Phased Return. As a</t>
    </r>
    <r>
      <rPr>
        <b/>
        <sz val="12"/>
        <color theme="1"/>
        <rFont val="Aptos Narrow"/>
        <family val="2"/>
        <scheme val="minor"/>
      </rPr>
      <t xml:space="preserve"> full-time student</t>
    </r>
    <r>
      <rPr>
        <sz val="12"/>
        <color theme="1"/>
        <rFont val="Aptos Narrow"/>
        <family val="2"/>
        <scheme val="minor"/>
      </rPr>
      <t xml:space="preserve">, your normal study load is approximately </t>
    </r>
    <r>
      <rPr>
        <b/>
        <sz val="12"/>
        <color theme="1"/>
        <rFont val="Aptos Narrow"/>
        <family val="2"/>
        <scheme val="minor"/>
      </rPr>
      <t>40 hours per week</t>
    </r>
    <r>
      <rPr>
        <sz val="12"/>
        <color theme="1"/>
        <rFont val="Aptos Narrow"/>
        <family val="2"/>
        <scheme val="minor"/>
      </rPr>
      <t xml:space="preserve">. During a phased return, you may gradually increase your study time over several weeks. </t>
    </r>
    <r>
      <rPr>
        <b/>
        <sz val="12"/>
        <color theme="1"/>
        <rFont val="Aptos Narrow"/>
        <family val="2"/>
        <scheme val="minor"/>
      </rPr>
      <t xml:space="preserve">When completing this form, you only have to full out column B and C, highlighted in green. </t>
    </r>
    <r>
      <rPr>
        <sz val="12"/>
        <color theme="1"/>
        <rFont val="Aptos Narrow"/>
        <family val="2"/>
        <scheme val="minor"/>
      </rPr>
      <t xml:space="preserve">These outline the dates of the Phased Return and your study load percentage. For each week, select the percentage of your usual study load that you completed: 25% = 10 hours; 50% = 20 hours; 75% = 30 hours; 100% = full return to your normal 40-hour week.                                                                                                                                                                                                                  The spreadsheet will automatically calculate the total amount of time you were not engaged in study during your Phased Return, the average study load percentage across those weeks, and an indicative extension period based on your reduced study time. 
These figures can then support an application to extend your submission date. </t>
    </r>
    <r>
      <rPr>
        <b/>
        <sz val="12"/>
        <color theme="1"/>
        <rFont val="Aptos Narrow"/>
        <family val="2"/>
        <scheme val="minor"/>
      </rPr>
      <t>The indicative extension days are inteded as a rough guide only</t>
    </r>
    <r>
      <rPr>
        <sz val="12"/>
        <color theme="1"/>
        <rFont val="Aptos Narrow"/>
        <family val="2"/>
        <scheme val="minor"/>
      </rPr>
      <t>. You may wish to request a longer extension to reflect the actual impact on your progress.                                                                                      If you’re unsure how to complete this spreadsheet, or if your study pattern changes, please speak to your supervisor or contact student-registry-help.admin.cam.ac.uk for advice. For more guidance on phased returns, please see [Cambridge Students’ Page].</t>
    </r>
  </si>
  <si>
    <t>Week No.</t>
  </si>
  <si>
    <t>Week Start Date</t>
  </si>
  <si>
    <t>Study Load %</t>
  </si>
  <si>
    <t>Equivalent Full Study Days</t>
  </si>
  <si>
    <t>Days not engaged in Study</t>
  </si>
  <si>
    <t>IndicativeExtension Days</t>
  </si>
  <si>
    <t>Summary:</t>
  </si>
  <si>
    <t>Average study load during reduced percentage weeks</t>
  </si>
  <si>
    <t>Total  Days Not Engaged in Study</t>
  </si>
  <si>
    <t>Indicative Extension Days (Rounded)</t>
  </si>
  <si>
    <r>
      <t xml:space="preserve">This spreadsheet helps you track your weekly study pattern during a Phased Return. As a part-time student, your normal study load is approximately </t>
    </r>
    <r>
      <rPr>
        <b/>
        <sz val="12"/>
        <color theme="1"/>
        <rFont val="Aptos Narrow"/>
        <family val="2"/>
        <scheme val="minor"/>
      </rPr>
      <t>24 hours per week</t>
    </r>
    <r>
      <rPr>
        <sz val="12"/>
        <color theme="1"/>
        <rFont val="Aptos Narrow"/>
        <family val="2"/>
        <scheme val="minor"/>
      </rPr>
      <t xml:space="preserve">. During a phased return, you may gradually increase your study time over several weeks. </t>
    </r>
    <r>
      <rPr>
        <b/>
        <sz val="12"/>
        <color theme="1"/>
        <rFont val="Aptos Narrow"/>
        <family val="2"/>
        <scheme val="minor"/>
      </rPr>
      <t>When completing this form, you only have to full out column B and C, highlighted in green</t>
    </r>
    <r>
      <rPr>
        <sz val="12"/>
        <color theme="1"/>
        <rFont val="Aptos Narrow"/>
        <family val="2"/>
        <scheme val="minor"/>
      </rPr>
      <t xml:space="preserve">. These outline the dates of the Phased Return and your study load percentage. For each week, select the percentage of your usual study load that you completed: 25% = 6 hours; 50% = 12 hours; 75% = 18 hours; 100% = full return to your normal 24-hour week.                                                                                                                                               The spreadsheet will automatically calculate the total number of time not engaged in study during your Phased Return, the average study load percentage across those weeks, and an indicative extension period based on your reduced study time. 
These figures can then support an application to extend your submission date. The </t>
    </r>
    <r>
      <rPr>
        <b/>
        <sz val="12"/>
        <color theme="1"/>
        <rFont val="Aptos Narrow"/>
        <family val="2"/>
        <scheme val="minor"/>
      </rPr>
      <t>indicative extension days are inteded as a rough guide only</t>
    </r>
    <r>
      <rPr>
        <sz val="12"/>
        <color theme="1"/>
        <rFont val="Aptos Narrow"/>
        <family val="2"/>
        <scheme val="minor"/>
      </rPr>
      <t xml:space="preserve">. Importantly, the figure reflects </t>
    </r>
    <r>
      <rPr>
        <b/>
        <sz val="12"/>
        <color theme="1"/>
        <rFont val="Aptos Narrow"/>
        <family val="2"/>
        <scheme val="minor"/>
      </rPr>
      <t xml:space="preserve">the total number of FULL days you were not engaged in study. </t>
    </r>
    <r>
      <rPr>
        <sz val="12"/>
        <color theme="1"/>
        <rFont val="Aptos Narrow"/>
        <family val="2"/>
        <scheme val="minor"/>
      </rPr>
      <t>As a part-time student, you may wish to request a longer extension to reflect the actual impact on your progress.                                                                                                                                                If you’re unsure how to complete this spreadsheet, or if your study pattern changes, please speak to your supervisor or contact student-registry-help.admin.cam.ac.uk for advice. For more guidance on phased returns, please see [Cambridge Students’ Page].</t>
    </r>
  </si>
  <si>
    <t>Proportion of Usual Study</t>
  </si>
  <si>
    <t>Equivalent Full Days Studied</t>
  </si>
  <si>
    <t xml:space="preserve"> Days Not Engaged in Study</t>
  </si>
  <si>
    <t>Indicative Extension Days</t>
  </si>
  <si>
    <r>
      <t xml:space="preserve">This spreadsheet helps you track your weekly study pattern during a Phased Return. As a part-time student, your normal study load is approximately </t>
    </r>
    <r>
      <rPr>
        <b/>
        <sz val="12"/>
        <color theme="1"/>
        <rFont val="Aptos Narrow"/>
        <family val="2"/>
        <scheme val="minor"/>
      </rPr>
      <t>30 hours per week</t>
    </r>
    <r>
      <rPr>
        <sz val="12"/>
        <color theme="1"/>
        <rFont val="Aptos Narrow"/>
        <family val="2"/>
        <scheme val="minor"/>
      </rPr>
      <t xml:space="preserve">. During a phased return, you may gradually increase your study time over several weeks. </t>
    </r>
    <r>
      <rPr>
        <b/>
        <sz val="12"/>
        <color theme="1"/>
        <rFont val="Aptos Narrow"/>
        <family val="2"/>
        <scheme val="minor"/>
      </rPr>
      <t>When completing this form, you only have to full out column B and C, highlighted in green</t>
    </r>
    <r>
      <rPr>
        <sz val="12"/>
        <color theme="1"/>
        <rFont val="Aptos Narrow"/>
        <family val="2"/>
        <scheme val="minor"/>
      </rPr>
      <t xml:space="preserve">. These outline the dates of the Phased Return and your study load percentage. For each week, select the percentage of your usual study load that you completed: 25% = 7.5 hours; 50% = 15 hours; 75% = 22.5 hours; 100% = full return to your normal 30-hour week.                                                                                                                                       The spreadsheet will automatically calculate the total number of time not engaged in study during your Phased Return, the average study load percentage across those weeks and an indicative extension period based on your reduced study time. 
These figures can then support an application to extend your submission date. The </t>
    </r>
    <r>
      <rPr>
        <b/>
        <sz val="12"/>
        <color theme="1"/>
        <rFont val="Aptos Narrow"/>
        <family val="2"/>
        <scheme val="minor"/>
      </rPr>
      <t>indicative extension days</t>
    </r>
    <r>
      <rPr>
        <sz val="12"/>
        <color theme="1"/>
        <rFont val="Aptos Narrow"/>
        <family val="2"/>
        <scheme val="minor"/>
      </rPr>
      <t xml:space="preserve"> are inteded as a rough guide only. Importantly, the figure reflects t</t>
    </r>
    <r>
      <rPr>
        <b/>
        <sz val="12"/>
        <color theme="1"/>
        <rFont val="Aptos Narrow"/>
        <family val="2"/>
        <scheme val="minor"/>
      </rPr>
      <t>he total number of FULL days you were not engaged in study</t>
    </r>
    <r>
      <rPr>
        <sz val="12"/>
        <color theme="1"/>
        <rFont val="Aptos Narrow"/>
        <family val="2"/>
        <scheme val="minor"/>
      </rPr>
      <t>. As a part-time student, you may wish to request a longer extension to reflect the actual impact on your progress.                                                                                                                                                If you’re unsure how to complete this spreadsheet, or if your study pattern changes, please speak to your supervisor or contact student-registry-help.admin.cam.ac.uk for advice. For more guidance on phased returns, please see [Cambridge Students’ Page].</t>
    </r>
  </si>
  <si>
    <t>Equivalent Full Days Worked</t>
  </si>
  <si>
    <t>Days Not Engaged in Study</t>
  </si>
  <si>
    <t>Total Days Not Engaged in Study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</si>
</sst>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400]h:mm:ss\ AM/PM"/>
  </numFmts>
  <fonts count="6" x14ac:knownFonts="1">
    <font>
      <sz val="11"/>
      <color theme="1"/>
      <name val="Aptos Narrow"/>
      <family val="2"/>
      <scheme val="minor"/>
    </font>
    <font>
      <sz val="11"/>
      <color theme="1"/>
      <name val="Aptos Narrow"/>
      <family val="2"/>
      <scheme val="minor"/>
    </font>
    <font>
      <b/>
      <sz val="15"/>
      <color theme="3"/>
      <name val="Aptos Narrow"/>
      <family val="2"/>
      <scheme val="minor"/>
    </font>
    <font>
      <b/>
      <sz val="11"/>
      <color theme="1"/>
      <name val="Aptos Narrow"/>
      <family val="2"/>
      <scheme val="minor"/>
    </font>
    <font>
      <sz val="12"/>
      <color theme="1"/>
      <name val="Aptos Narrow"/>
      <family val="2"/>
      <scheme val="minor"/>
    </font>
    <font>
      <b/>
      <sz val="12"/>
      <color theme="1"/>
      <name val="Aptos Narrow"/>
      <family val="2"/>
      <scheme val="minor"/>
    </font>
  </fonts>
  <fills count="7">
    <fill>
      <patternFill patternType="none"/>
    </fill>
    <fill>
      <patternFill patternType="gray125"/>
    </fill>
    <fill>
      <patternFill patternType="solid">
        <fgColor theme="3" tint="0.89999084444715716"/>
        <bgColor indexed="64"/>
      </patternFill>
    </fill>
    <fill>
      <patternFill patternType="solid">
        <fgColor theme="2"/>
        <bgColor indexed="64"/>
      </patternFill>
    </fill>
    <fill>
      <patternFill patternType="solid">
        <fgColor theme="0"/>
        <bgColor indexed="64"/>
      </patternFill>
    </fill>
    <fill>
      <patternFill patternType="solid">
        <fgColor theme="8" tint="0.79998168889431442"/>
        <bgColor indexed="64"/>
      </patternFill>
    </fill>
    <fill>
      <patternFill patternType="solid">
        <fgColor theme="6" tint="0.79998168889431442"/>
        <bgColor indexed="64"/>
      </patternFill>
    </fill>
  </fills>
  <borders count="5">
    <border>
      <left/>
      <right/>
      <top/>
      <bottom/>
      <diagonal/>
    </border>
    <border>
      <left/>
      <right/>
      <top/>
      <bottom style="thick">
        <color theme="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3">
    <xf numFmtId="0" fontId="0" fillId="0" borderId="0"/>
    <xf numFmtId="9" fontId="1" fillId="0" borderId="0" applyFont="0" applyFill="0" applyBorder="0" applyAlignment="0" applyProtection="0"/>
    <xf numFmtId="0" fontId="2" fillId="0" borderId="1" applyNumberFormat="0" applyFill="0" applyAlignment="0" applyProtection="0"/>
  </cellStyleXfs>
  <cellXfs count="26">
    <xf numFmtId="0" fontId="0" fillId="0" borderId="0" xfId="0"/>
    <xf numFmtId="0" fontId="3" fillId="0" borderId="0" xfId="0" applyFont="1"/>
    <xf numFmtId="0" fontId="0" fillId="0" borderId="0" xfId="0" applyAlignment="1" applyProtection="1">
      <alignment horizontal="center" wrapText="1"/>
      <protection locked="0"/>
    </xf>
    <xf numFmtId="0" fontId="0" fillId="0" borderId="0" xfId="0" applyProtection="1">
      <protection locked="0"/>
    </xf>
    <xf numFmtId="0" fontId="3" fillId="0" borderId="0" xfId="0" applyFont="1" applyProtection="1">
      <protection locked="0"/>
    </xf>
    <xf numFmtId="9" fontId="0" fillId="0" borderId="0" xfId="1" applyFont="1" applyProtection="1">
      <protection locked="0"/>
    </xf>
    <xf numFmtId="0" fontId="3" fillId="0" borderId="0" xfId="0" applyFont="1" applyAlignment="1" applyProtection="1">
      <alignment wrapText="1"/>
      <protection locked="0"/>
    </xf>
    <xf numFmtId="2" fontId="0" fillId="0" borderId="0" xfId="0" applyNumberFormat="1"/>
    <xf numFmtId="0" fontId="3" fillId="3" borderId="0" xfId="0" applyFont="1" applyFill="1" applyProtection="1">
      <protection locked="0"/>
    </xf>
    <xf numFmtId="0" fontId="0" fillId="3" borderId="0" xfId="0" applyFill="1" applyProtection="1">
      <protection locked="0"/>
    </xf>
    <xf numFmtId="0" fontId="0" fillId="4" borderId="0" xfId="0" applyFill="1" applyProtection="1">
      <protection locked="0"/>
    </xf>
    <xf numFmtId="0" fontId="3" fillId="4" borderId="0" xfId="0" applyFont="1" applyFill="1" applyAlignment="1" applyProtection="1">
      <alignment wrapText="1"/>
      <protection locked="0"/>
    </xf>
    <xf numFmtId="0" fontId="2" fillId="5" borderId="1" xfId="2" applyFill="1" applyProtection="1">
      <protection locked="0"/>
    </xf>
    <xf numFmtId="9" fontId="0" fillId="6" borderId="0" xfId="1" applyFont="1" applyFill="1" applyProtection="1">
      <protection locked="0"/>
    </xf>
    <xf numFmtId="9" fontId="3" fillId="0" borderId="0" xfId="1" applyFont="1" applyProtection="1"/>
    <xf numFmtId="2" fontId="3" fillId="0" borderId="0" xfId="0" applyNumberFormat="1" applyFont="1"/>
    <xf numFmtId="0" fontId="0" fillId="3" borderId="0" xfId="0" applyFill="1" applyAlignment="1" applyProtection="1">
      <alignment horizontal="left" vertical="top"/>
      <protection locked="0"/>
    </xf>
    <xf numFmtId="0" fontId="0" fillId="3" borderId="0" xfId="0" applyFill="1" applyAlignment="1" applyProtection="1">
      <alignment horizontal="left"/>
      <protection locked="0"/>
    </xf>
    <xf numFmtId="14" fontId="0" fillId="6" borderId="0" xfId="0" applyNumberFormat="1" applyFill="1" applyProtection="1">
      <protection locked="0"/>
    </xf>
    <xf numFmtId="0" fontId="3" fillId="3" borderId="0" xfId="0" applyFont="1" applyFill="1"/>
    <xf numFmtId="14" fontId="0" fillId="6" borderId="0" xfId="0" applyNumberFormat="1" applyFill="1"/>
    <xf numFmtId="164" fontId="0" fillId="6" borderId="0" xfId="0" applyNumberFormat="1" applyFill="1" applyProtection="1">
      <protection locked="0"/>
    </xf>
    <xf numFmtId="164" fontId="0" fillId="6" borderId="0" xfId="0" applyNumberFormat="1" applyFill="1"/>
    <xf numFmtId="0" fontId="4" fillId="2" borderId="2" xfId="0" applyFont="1" applyFill="1" applyBorder="1" applyAlignment="1" applyProtection="1">
      <alignment horizontal="center" vertical="center" wrapText="1"/>
      <protection locked="0"/>
    </xf>
    <xf numFmtId="0" fontId="0" fillId="2" borderId="3" xfId="0" applyFill="1" applyBorder="1" applyAlignment="1" applyProtection="1">
      <alignment horizontal="center" vertical="center" wrapText="1"/>
      <protection locked="0"/>
    </xf>
    <xf numFmtId="0" fontId="0" fillId="2" borderId="4" xfId="0" applyFill="1" applyBorder="1" applyAlignment="1" applyProtection="1">
      <alignment horizontal="center" vertical="center" wrapText="1"/>
      <protection locked="0"/>
    </xf>
  </cellXfs>
  <cellStyles count="3">
    <cellStyle name="Heading 1" xfId="2" builtinId="16"/>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4ABF35-7F2B-433C-9727-729FBFC38738}">
  <dimension ref="A1:F18"/>
  <sheetViews>
    <sheetView workbookViewId="0">
      <selection activeCell="F13" sqref="F13"/>
    </sheetView>
  </sheetViews>
  <sheetFormatPr defaultColWidth="8.81640625" defaultRowHeight="14.5" x14ac:dyDescent="0.35"/>
  <cols>
    <col min="1" max="1" width="11.26953125" style="3" customWidth="1"/>
    <col min="2" max="2" width="17.26953125" style="3" customWidth="1"/>
    <col min="3" max="3" width="24.26953125" style="3" customWidth="1"/>
    <col min="4" max="4" width="27.26953125" style="3" customWidth="1"/>
    <col min="5" max="5" width="26.26953125" style="3" customWidth="1"/>
    <col min="6" max="6" width="25.54296875" style="3" customWidth="1"/>
    <col min="7" max="16384" width="8.81640625" style="3"/>
  </cols>
  <sheetData>
    <row r="1" spans="1:6" ht="286.14999999999998" customHeight="1" thickBot="1" x14ac:dyDescent="0.4">
      <c r="A1" s="2"/>
      <c r="B1" s="23" t="s">
        <v>0</v>
      </c>
      <c r="C1" s="24"/>
      <c r="D1" s="24"/>
      <c r="E1" s="24"/>
      <c r="F1" s="25"/>
    </row>
    <row r="2" spans="1:6" x14ac:dyDescent="0.35">
      <c r="A2" s="8" t="s">
        <v>1</v>
      </c>
      <c r="B2" s="8" t="s">
        <v>2</v>
      </c>
      <c r="C2" s="8" t="s">
        <v>3</v>
      </c>
      <c r="D2" s="8" t="s">
        <v>4</v>
      </c>
      <c r="E2" s="8" t="s">
        <v>5</v>
      </c>
      <c r="F2" s="8" t="s">
        <v>6</v>
      </c>
    </row>
    <row r="3" spans="1:6" x14ac:dyDescent="0.35">
      <c r="A3" s="16">
        <v>1</v>
      </c>
      <c r="B3" s="18"/>
      <c r="C3" s="13">
        <v>0.25</v>
      </c>
      <c r="D3">
        <f>IF(C3="", "", C3*5)</f>
        <v>1.25</v>
      </c>
      <c r="E3">
        <f>IF(C3&gt;0, 5-D3, "")</f>
        <v>3.75</v>
      </c>
      <c r="F3">
        <f>E3</f>
        <v>3.75</v>
      </c>
    </row>
    <row r="4" spans="1:6" x14ac:dyDescent="0.35">
      <c r="A4" s="17">
        <v>2</v>
      </c>
      <c r="B4" s="18"/>
      <c r="C4" s="13">
        <v>0.5</v>
      </c>
      <c r="D4">
        <f t="shared" ref="D4:D10" si="0">IF(C4="", "", C4*5)</f>
        <v>2.5</v>
      </c>
      <c r="E4">
        <f t="shared" ref="E4:E10" si="1">IF(C4&gt;0, 5-D4, "")</f>
        <v>2.5</v>
      </c>
      <c r="F4">
        <f t="shared" ref="F4:F10" si="2">E4</f>
        <v>2.5</v>
      </c>
    </row>
    <row r="5" spans="1:6" x14ac:dyDescent="0.35">
      <c r="A5" s="17">
        <v>3</v>
      </c>
      <c r="B5" s="18"/>
      <c r="C5" s="13">
        <v>0.75</v>
      </c>
      <c r="D5">
        <f t="shared" si="0"/>
        <v>3.75</v>
      </c>
      <c r="E5">
        <f t="shared" si="1"/>
        <v>1.25</v>
      </c>
      <c r="F5">
        <f t="shared" si="2"/>
        <v>1.25</v>
      </c>
    </row>
    <row r="6" spans="1:6" x14ac:dyDescent="0.35">
      <c r="A6" s="17">
        <v>4</v>
      </c>
      <c r="B6" s="18"/>
      <c r="C6" s="13">
        <v>1</v>
      </c>
      <c r="D6">
        <f t="shared" si="0"/>
        <v>5</v>
      </c>
      <c r="E6">
        <f t="shared" si="1"/>
        <v>0</v>
      </c>
      <c r="F6">
        <f t="shared" si="2"/>
        <v>0</v>
      </c>
    </row>
    <row r="7" spans="1:6" x14ac:dyDescent="0.35">
      <c r="A7" s="17">
        <v>5</v>
      </c>
      <c r="B7" s="18"/>
      <c r="C7" s="13"/>
      <c r="D7" t="str">
        <f t="shared" si="0"/>
        <v/>
      </c>
      <c r="E7" t="str">
        <f t="shared" si="1"/>
        <v/>
      </c>
      <c r="F7" t="str">
        <f t="shared" si="2"/>
        <v/>
      </c>
    </row>
    <row r="8" spans="1:6" x14ac:dyDescent="0.35">
      <c r="A8" s="17">
        <v>6</v>
      </c>
      <c r="B8" s="18"/>
      <c r="C8" s="13"/>
      <c r="D8" t="str">
        <f t="shared" si="0"/>
        <v/>
      </c>
      <c r="E8" t="str">
        <f t="shared" si="1"/>
        <v/>
      </c>
      <c r="F8" t="str">
        <f t="shared" si="2"/>
        <v/>
      </c>
    </row>
    <row r="9" spans="1:6" x14ac:dyDescent="0.35">
      <c r="A9" s="17">
        <v>7</v>
      </c>
      <c r="B9" s="18"/>
      <c r="C9" s="13"/>
      <c r="D9" t="str">
        <f t="shared" si="0"/>
        <v/>
      </c>
      <c r="E9" t="str">
        <f t="shared" si="1"/>
        <v/>
      </c>
      <c r="F9" t="str">
        <f t="shared" si="2"/>
        <v/>
      </c>
    </row>
    <row r="10" spans="1:6" x14ac:dyDescent="0.35">
      <c r="A10" s="17">
        <v>8</v>
      </c>
      <c r="B10" s="18"/>
      <c r="C10" s="13"/>
      <c r="D10" t="str">
        <f t="shared" si="0"/>
        <v/>
      </c>
      <c r="E10" t="str">
        <f t="shared" si="1"/>
        <v/>
      </c>
      <c r="F10" t="str">
        <f t="shared" si="2"/>
        <v/>
      </c>
    </row>
    <row r="11" spans="1:6" hidden="1" x14ac:dyDescent="0.35">
      <c r="B11" s="9"/>
      <c r="C11" s="5"/>
    </row>
    <row r="12" spans="1:6" ht="13.9" customHeight="1" x14ac:dyDescent="0.35">
      <c r="B12" s="10"/>
    </row>
    <row r="13" spans="1:6" ht="16.149999999999999" customHeight="1" x14ac:dyDescent="0.35"/>
    <row r="14" spans="1:6" x14ac:dyDescent="0.35">
      <c r="F14" s="15"/>
    </row>
    <row r="15" spans="1:6" ht="37.15" customHeight="1" thickBot="1" x14ac:dyDescent="0.5">
      <c r="C15" s="12" t="s">
        <v>7</v>
      </c>
      <c r="F15" s="1"/>
    </row>
    <row r="16" spans="1:6" ht="36" customHeight="1" thickTop="1" x14ac:dyDescent="0.35">
      <c r="C16" s="11" t="s">
        <v>8</v>
      </c>
      <c r="D16" s="14">
        <f>IFERROR(ROUND(AVERAGEIFS(C3:C10,C3:C10,"&lt;1",C3:C10,"&gt;0"),2),"N/A")</f>
        <v>0.5</v>
      </c>
    </row>
    <row r="17" spans="3:4" ht="36.65" customHeight="1" x14ac:dyDescent="0.35">
      <c r="C17" s="11" t="s">
        <v>9</v>
      </c>
      <c r="D17" s="15">
        <f>SUM(E3:E10)</f>
        <v>7.5</v>
      </c>
    </row>
    <row r="18" spans="3:4" ht="38.5" customHeight="1" x14ac:dyDescent="0.35">
      <c r="C18" s="11" t="s">
        <v>10</v>
      </c>
      <c r="D18" s="1">
        <f>ROUND(SUM(E3:E10),0)</f>
        <v>8</v>
      </c>
    </row>
  </sheetData>
  <mergeCells count="1">
    <mergeCell ref="B1:F1"/>
  </mergeCells>
  <dataValidations count="1">
    <dataValidation type="list" allowBlank="1" showInputMessage="1" showErrorMessage="1" sqref="C3:C11" xr:uid="{B91C4C00-C3A8-4A19-B619-5C38CF37844D}">
      <formula1>"25%, 50%, 75%, 100%"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0C60CA-55C4-4971-9DD3-1590257DC8AB}">
  <dimension ref="A1:F18"/>
  <sheetViews>
    <sheetView workbookViewId="0">
      <selection activeCell="B1" sqref="B1:F1"/>
    </sheetView>
  </sheetViews>
  <sheetFormatPr defaultRowHeight="14.5" x14ac:dyDescent="0.35"/>
  <cols>
    <col min="1" max="1" width="11.7265625" customWidth="1"/>
    <col min="2" max="2" width="17.1796875" customWidth="1"/>
    <col min="3" max="3" width="24.26953125" customWidth="1"/>
    <col min="4" max="4" width="27.26953125" customWidth="1"/>
    <col min="5" max="5" width="25.1796875" customWidth="1"/>
    <col min="6" max="6" width="28.1796875" customWidth="1"/>
  </cols>
  <sheetData>
    <row r="1" spans="1:6" ht="286.14999999999998" customHeight="1" thickBot="1" x14ac:dyDescent="0.4">
      <c r="A1" s="2"/>
      <c r="B1" s="23" t="s">
        <v>11</v>
      </c>
      <c r="C1" s="24"/>
      <c r="D1" s="24"/>
      <c r="E1" s="24"/>
      <c r="F1" s="25"/>
    </row>
    <row r="2" spans="1:6" x14ac:dyDescent="0.35">
      <c r="A2" s="8" t="s">
        <v>1</v>
      </c>
      <c r="B2" s="19" t="s">
        <v>2</v>
      </c>
      <c r="C2" s="8" t="s">
        <v>12</v>
      </c>
      <c r="D2" s="8" t="s">
        <v>13</v>
      </c>
      <c r="E2" s="8" t="s">
        <v>14</v>
      </c>
      <c r="F2" s="8" t="s">
        <v>15</v>
      </c>
    </row>
    <row r="3" spans="1:6" x14ac:dyDescent="0.35">
      <c r="A3" s="17">
        <v>1</v>
      </c>
      <c r="B3" s="20"/>
      <c r="C3" s="13">
        <v>0.25</v>
      </c>
      <c r="D3">
        <f>IF(C3="", "", C3*3)</f>
        <v>0.75</v>
      </c>
      <c r="E3">
        <f>IF(C3&gt;0, 3-D3, "")</f>
        <v>2.25</v>
      </c>
      <c r="F3">
        <f>E3</f>
        <v>2.25</v>
      </c>
    </row>
    <row r="4" spans="1:6" x14ac:dyDescent="0.35">
      <c r="A4" s="17">
        <v>2</v>
      </c>
      <c r="B4" s="20"/>
      <c r="C4" s="13">
        <v>0.5</v>
      </c>
      <c r="D4">
        <f t="shared" ref="D4:D10" si="0">IF(C4="", "", C4*3)</f>
        <v>1.5</v>
      </c>
      <c r="E4">
        <f t="shared" ref="E4:E10" si="1">IF(C4&gt;0, 3-D4, "")</f>
        <v>1.5</v>
      </c>
      <c r="F4">
        <f t="shared" ref="F4:F10" si="2">E4</f>
        <v>1.5</v>
      </c>
    </row>
    <row r="5" spans="1:6" x14ac:dyDescent="0.35">
      <c r="A5" s="17">
        <v>3</v>
      </c>
      <c r="B5" s="20"/>
      <c r="C5" s="13">
        <v>0.75</v>
      </c>
      <c r="D5">
        <f t="shared" si="0"/>
        <v>2.25</v>
      </c>
      <c r="E5">
        <f t="shared" si="1"/>
        <v>0.75</v>
      </c>
      <c r="F5">
        <f t="shared" si="2"/>
        <v>0.75</v>
      </c>
    </row>
    <row r="6" spans="1:6" x14ac:dyDescent="0.35">
      <c r="A6" s="17">
        <v>4</v>
      </c>
      <c r="B6" s="18"/>
      <c r="C6" s="13">
        <v>1</v>
      </c>
      <c r="D6">
        <f t="shared" si="0"/>
        <v>3</v>
      </c>
      <c r="E6">
        <f t="shared" si="1"/>
        <v>0</v>
      </c>
      <c r="F6">
        <f t="shared" si="2"/>
        <v>0</v>
      </c>
    </row>
    <row r="7" spans="1:6" x14ac:dyDescent="0.35">
      <c r="A7" s="17">
        <v>5</v>
      </c>
      <c r="B7" s="20"/>
      <c r="C7" s="13"/>
      <c r="D7" t="str">
        <f t="shared" si="0"/>
        <v/>
      </c>
      <c r="E7" t="str">
        <f t="shared" si="1"/>
        <v/>
      </c>
      <c r="F7" t="str">
        <f t="shared" si="2"/>
        <v/>
      </c>
    </row>
    <row r="8" spans="1:6" x14ac:dyDescent="0.35">
      <c r="A8" s="17">
        <v>6</v>
      </c>
      <c r="B8" s="20"/>
      <c r="C8" s="13"/>
      <c r="D8" t="str">
        <f t="shared" si="0"/>
        <v/>
      </c>
      <c r="E8" t="str">
        <f t="shared" si="1"/>
        <v/>
      </c>
      <c r="F8" t="str">
        <f t="shared" si="2"/>
        <v/>
      </c>
    </row>
    <row r="9" spans="1:6" x14ac:dyDescent="0.35">
      <c r="A9" s="17">
        <v>7</v>
      </c>
      <c r="B9" s="20"/>
      <c r="C9" s="13"/>
      <c r="D9" t="str">
        <f t="shared" si="0"/>
        <v/>
      </c>
      <c r="E9" t="str">
        <f t="shared" si="1"/>
        <v/>
      </c>
      <c r="F9" t="str">
        <f t="shared" si="2"/>
        <v/>
      </c>
    </row>
    <row r="10" spans="1:6" x14ac:dyDescent="0.35">
      <c r="A10" s="17">
        <v>8</v>
      </c>
      <c r="B10" s="20"/>
      <c r="C10" s="13"/>
      <c r="D10" t="str">
        <f t="shared" si="0"/>
        <v/>
      </c>
      <c r="E10" t="str">
        <f t="shared" si="1"/>
        <v/>
      </c>
      <c r="F10" t="str">
        <f t="shared" si="2"/>
        <v/>
      </c>
    </row>
    <row r="11" spans="1:6" x14ac:dyDescent="0.35">
      <c r="A11" s="3"/>
      <c r="B11" s="3"/>
      <c r="C11" s="5"/>
      <c r="D11" s="3"/>
      <c r="E11" s="3"/>
      <c r="F11" s="3"/>
    </row>
    <row r="12" spans="1:6" x14ac:dyDescent="0.35">
      <c r="B12" s="3"/>
      <c r="C12" s="3"/>
      <c r="D12" s="3"/>
      <c r="E12" s="3"/>
      <c r="F12" s="3"/>
    </row>
    <row r="13" spans="1:6" x14ac:dyDescent="0.35">
      <c r="B13" s="3"/>
      <c r="D13" s="3"/>
      <c r="E13" s="3"/>
      <c r="F13" s="3"/>
    </row>
    <row r="14" spans="1:6" x14ac:dyDescent="0.35">
      <c r="B14" s="3"/>
      <c r="C14" s="3"/>
      <c r="D14" s="3"/>
      <c r="F14" s="7"/>
    </row>
    <row r="15" spans="1:6" ht="20" thickBot="1" x14ac:dyDescent="0.5">
      <c r="B15" s="3"/>
      <c r="C15" s="12" t="s">
        <v>7</v>
      </c>
      <c r="D15" s="3"/>
    </row>
    <row r="16" spans="1:6" ht="29.5" thickTop="1" x14ac:dyDescent="0.35">
      <c r="C16" s="6" t="s">
        <v>8</v>
      </c>
      <c r="D16" s="14">
        <f>IFERROR(ROUND(AVERAGEIFS(C3:C10,C3:C10,"&lt;1",C3:C10,"&gt;0"),2),"N/A")</f>
        <v>0.5</v>
      </c>
    </row>
    <row r="17" spans="3:4" ht="29.5" customHeight="1" x14ac:dyDescent="0.35">
      <c r="C17" s="6" t="s">
        <v>9</v>
      </c>
      <c r="D17" s="15">
        <f>SUM(E3:E10)</f>
        <v>4.5</v>
      </c>
    </row>
    <row r="18" spans="3:4" ht="29" x14ac:dyDescent="0.35">
      <c r="C18" s="11" t="s">
        <v>10</v>
      </c>
      <c r="D18" s="1">
        <f>ROUND(SUM(E3:E10),0)</f>
        <v>5</v>
      </c>
    </row>
  </sheetData>
  <mergeCells count="1">
    <mergeCell ref="B1:F1"/>
  </mergeCells>
  <dataValidations count="1">
    <dataValidation type="list" allowBlank="1" showInputMessage="1" showErrorMessage="1" sqref="C3:C11" xr:uid="{0BAEFAA3-C1CB-4F5C-A6B0-2589EC60428A}">
      <formula1>"25%, 50%, 75%, 100%"</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5721CB-0CE5-4E58-8540-03A60276C933}">
  <dimension ref="A1:F18"/>
  <sheetViews>
    <sheetView tabSelected="1" workbookViewId="0">
      <selection activeCell="B1" sqref="B1:F1"/>
    </sheetView>
  </sheetViews>
  <sheetFormatPr defaultRowHeight="14.5" x14ac:dyDescent="0.35"/>
  <cols>
    <col min="1" max="1" width="11.26953125" customWidth="1"/>
    <col min="2" max="2" width="15.54296875" customWidth="1"/>
    <col min="3" max="3" width="29.453125" customWidth="1"/>
    <col min="4" max="4" width="27.26953125" customWidth="1"/>
    <col min="5" max="5" width="24" customWidth="1"/>
    <col min="6" max="6" width="24.7265625" customWidth="1"/>
  </cols>
  <sheetData>
    <row r="1" spans="1:6" ht="286.14999999999998" customHeight="1" thickBot="1" x14ac:dyDescent="0.4">
      <c r="A1" s="2"/>
      <c r="B1" s="23" t="s">
        <v>16</v>
      </c>
      <c r="C1" s="24"/>
      <c r="D1" s="24"/>
      <c r="E1" s="24"/>
      <c r="F1" s="25"/>
    </row>
    <row r="2" spans="1:6" x14ac:dyDescent="0.35">
      <c r="A2" s="8" t="s">
        <v>1</v>
      </c>
      <c r="B2" s="8" t="s">
        <v>2</v>
      </c>
      <c r="C2" s="8" t="s">
        <v>12</v>
      </c>
      <c r="D2" s="8" t="s">
        <v>17</v>
      </c>
      <c r="E2" s="8" t="s">
        <v>18</v>
      </c>
      <c r="F2" s="8" t="s">
        <v>15</v>
      </c>
    </row>
    <row r="3" spans="1:6" x14ac:dyDescent="0.35">
      <c r="A3" s="9">
        <v>1</v>
      </c>
      <c r="B3" s="21"/>
      <c r="C3" s="13">
        <v>0.25</v>
      </c>
      <c r="D3">
        <f>IF(C3="", "", ROUND(C3*3.75, 2))</f>
        <v>0.94</v>
      </c>
      <c r="E3">
        <f>IF(C3&gt;0, 3.75-D3, "")</f>
        <v>2.81</v>
      </c>
      <c r="F3">
        <f>E3</f>
        <v>2.81</v>
      </c>
    </row>
    <row r="4" spans="1:6" x14ac:dyDescent="0.35">
      <c r="A4" s="9">
        <v>2</v>
      </c>
      <c r="B4" s="21"/>
      <c r="C4" s="13">
        <v>0.5</v>
      </c>
      <c r="D4">
        <f t="shared" ref="D4:D10" si="0">IF(C4="", "", ROUND(C4*3.75, 2))</f>
        <v>1.88</v>
      </c>
      <c r="E4">
        <f t="shared" ref="E4:E10" si="1">IF(C4&gt;0, 3.75-D4, "")</f>
        <v>1.87</v>
      </c>
      <c r="F4">
        <f t="shared" ref="F4:F10" si="2">E4</f>
        <v>1.87</v>
      </c>
    </row>
    <row r="5" spans="1:6" x14ac:dyDescent="0.35">
      <c r="A5" s="9">
        <v>3</v>
      </c>
      <c r="B5" s="21"/>
      <c r="C5" s="13">
        <v>0.75</v>
      </c>
      <c r="D5">
        <f t="shared" si="0"/>
        <v>2.81</v>
      </c>
      <c r="E5">
        <f t="shared" si="1"/>
        <v>0.94</v>
      </c>
      <c r="F5">
        <f t="shared" si="2"/>
        <v>0.94</v>
      </c>
    </row>
    <row r="6" spans="1:6" x14ac:dyDescent="0.35">
      <c r="A6" s="9">
        <v>4</v>
      </c>
      <c r="B6" s="21"/>
      <c r="C6" s="13">
        <v>1</v>
      </c>
      <c r="D6">
        <f t="shared" si="0"/>
        <v>3.75</v>
      </c>
      <c r="E6">
        <f t="shared" si="1"/>
        <v>0</v>
      </c>
      <c r="F6">
        <f t="shared" si="2"/>
        <v>0</v>
      </c>
    </row>
    <row r="7" spans="1:6" x14ac:dyDescent="0.35">
      <c r="A7" s="9">
        <v>5</v>
      </c>
      <c r="B7" s="21"/>
      <c r="C7" s="13"/>
      <c r="D7" t="str">
        <f t="shared" si="0"/>
        <v/>
      </c>
      <c r="E7" t="str">
        <f t="shared" si="1"/>
        <v/>
      </c>
      <c r="F7" t="str">
        <f t="shared" si="2"/>
        <v/>
      </c>
    </row>
    <row r="8" spans="1:6" x14ac:dyDescent="0.35">
      <c r="A8" s="9">
        <v>6</v>
      </c>
      <c r="B8" s="21"/>
      <c r="C8" s="13"/>
      <c r="D8" t="str">
        <f t="shared" si="0"/>
        <v/>
      </c>
      <c r="E8" t="str">
        <f t="shared" si="1"/>
        <v/>
      </c>
      <c r="F8" t="str">
        <f t="shared" si="2"/>
        <v/>
      </c>
    </row>
    <row r="9" spans="1:6" x14ac:dyDescent="0.35">
      <c r="A9" s="9">
        <v>7</v>
      </c>
      <c r="B9" s="21"/>
      <c r="C9" s="13"/>
      <c r="D9" t="str">
        <f t="shared" si="0"/>
        <v/>
      </c>
      <c r="E9" t="str">
        <f t="shared" si="1"/>
        <v/>
      </c>
      <c r="F9" t="str">
        <f t="shared" si="2"/>
        <v/>
      </c>
    </row>
    <row r="10" spans="1:6" x14ac:dyDescent="0.35">
      <c r="A10" s="9">
        <v>8</v>
      </c>
      <c r="B10" s="22"/>
      <c r="C10" s="13"/>
      <c r="D10" t="str">
        <f t="shared" si="0"/>
        <v/>
      </c>
      <c r="E10" t="str">
        <f t="shared" si="1"/>
        <v/>
      </c>
      <c r="F10" t="str">
        <f t="shared" si="2"/>
        <v/>
      </c>
    </row>
    <row r="11" spans="1:6" x14ac:dyDescent="0.35">
      <c r="A11" s="3"/>
      <c r="B11" s="3"/>
      <c r="C11" s="5"/>
      <c r="D11" s="3"/>
      <c r="E11" s="3"/>
      <c r="F11" s="3"/>
    </row>
    <row r="12" spans="1:6" x14ac:dyDescent="0.35">
      <c r="B12" s="3"/>
      <c r="D12" s="3"/>
      <c r="E12" s="3"/>
      <c r="F12" s="3"/>
    </row>
    <row r="13" spans="1:6" x14ac:dyDescent="0.35">
      <c r="B13" s="3"/>
      <c r="E13" s="3"/>
      <c r="F13" s="3"/>
    </row>
    <row r="14" spans="1:6" x14ac:dyDescent="0.35">
      <c r="B14" s="3"/>
      <c r="F14" s="7"/>
    </row>
    <row r="15" spans="1:6" ht="20" thickBot="1" x14ac:dyDescent="0.5">
      <c r="A15" s="3"/>
      <c r="B15" s="3"/>
      <c r="C15" s="12" t="s">
        <v>7</v>
      </c>
      <c r="D15" s="3"/>
    </row>
    <row r="16" spans="1:6" ht="29.5" thickTop="1" x14ac:dyDescent="0.35">
      <c r="C16" s="6" t="s">
        <v>8</v>
      </c>
      <c r="D16" s="14">
        <f>IFERROR(ROUND(AVERAGEIFS(C3:C10,C3:C10,"&lt;1",C3:C10,"&gt;0"),2),"N/A")</f>
        <v>0.5</v>
      </c>
    </row>
    <row r="17" spans="1:4" x14ac:dyDescent="0.35">
      <c r="A17" s="1"/>
      <c r="C17" s="4" t="s">
        <v>19</v>
      </c>
      <c r="D17" s="15">
        <f>SUMPRODUCT(E3:E10)</f>
        <v>5.6199999999999992</v>
      </c>
    </row>
    <row r="18" spans="1:4" ht="29" x14ac:dyDescent="0.35">
      <c r="C18" s="6" t="s">
        <v>10</v>
      </c>
      <c r="D18" s="1">
        <f>ROUND(SUM(E3:E10),0)</f>
        <v>6</v>
      </c>
    </row>
  </sheetData>
  <mergeCells count="1">
    <mergeCell ref="B1:F1"/>
  </mergeCells>
  <dataValidations count="1">
    <dataValidation type="list" allowBlank="1" showInputMessage="1" showErrorMessage="1" sqref="C3:C11" xr:uid="{3B3A41CA-E3D9-43B7-B791-85C337C02D53}">
      <formula1>"25%, 50%, 75%, 100%"</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FD1B41FB91F66942BA55C0D70403F821" ma:contentTypeVersion="16" ma:contentTypeDescription="Create a new document." ma:contentTypeScope="" ma:versionID="473a2c3d6c13b4ead4ed68ce2c4d5aa5">
  <xsd:schema xmlns:xsd="http://www.w3.org/2001/XMLSchema" xmlns:xs="http://www.w3.org/2001/XMLSchema" xmlns:p="http://schemas.microsoft.com/office/2006/metadata/properties" xmlns:ns2="8d68a777-17ed-4c8b-bcf7-a3d7c99bad54" xmlns:ns3="04ce3b6f-caa0-47b7-aeb3-04f52a1d19b4" targetNamespace="http://schemas.microsoft.com/office/2006/metadata/properties" ma:root="true" ma:fieldsID="93d6303deccfafaec93c6992116ed344" ns2:_="" ns3:_="">
    <xsd:import namespace="8d68a777-17ed-4c8b-bcf7-a3d7c99bad54"/>
    <xsd:import namespace="04ce3b6f-caa0-47b7-aeb3-04f52a1d19b4"/>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ServiceObjectDetectorVersions"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68a777-17ed-4c8b-bcf7-a3d7c99bad5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aa27f011-1a9c-4bbb-bffd-f61e666ec8a0"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LengthInSeconds" ma:index="23"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04ce3b6f-caa0-47b7-aeb3-04f52a1d19b4"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e4bf1e58-baaa-473b-bd19-b08b8c588b17}" ma:internalName="TaxCatchAll" ma:showField="CatchAllData" ma:web="04ce3b6f-caa0-47b7-aeb3-04f52a1d19b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d68a777-17ed-4c8b-bcf7-a3d7c99bad54">
      <Terms xmlns="http://schemas.microsoft.com/office/infopath/2007/PartnerControls"/>
    </lcf76f155ced4ddcb4097134ff3c332f>
    <TaxCatchAll xmlns="04ce3b6f-caa0-47b7-aeb3-04f52a1d19b4" xsi:nil="true"/>
  </documentManagement>
</p:properties>
</file>

<file path=customXml/itemProps1.xml><?xml version="1.0" encoding="utf-8"?>
<ds:datastoreItem xmlns:ds="http://schemas.openxmlformats.org/officeDocument/2006/customXml" ds:itemID="{F017D184-E658-46CC-9429-EFCB1A796CF6}">
  <ds:schemaRefs>
    <ds:schemaRef ds:uri="http://schemas.microsoft.com/sharepoint/v3/contenttype/forms"/>
  </ds:schemaRefs>
</ds:datastoreItem>
</file>

<file path=customXml/itemProps2.xml><?xml version="1.0" encoding="utf-8"?>
<ds:datastoreItem xmlns:ds="http://schemas.openxmlformats.org/officeDocument/2006/customXml" ds:itemID="{7ECB5B13-B07F-4088-9933-EF1BE96E056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d68a777-17ed-4c8b-bcf7-a3d7c99bad54"/>
    <ds:schemaRef ds:uri="04ce3b6f-caa0-47b7-aeb3-04f52a1d19b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C182F15-5590-4788-ABA2-6F20B7AB86F2}">
  <ds:schemaRefs>
    <ds:schemaRef ds:uri="http://schemas.microsoft.com/office/2006/metadata/properties"/>
    <ds:schemaRef ds:uri="http://schemas.microsoft.com/office/infopath/2007/PartnerControls"/>
    <ds:schemaRef ds:uri="8d68a777-17ed-4c8b-bcf7-a3d7c99bad54"/>
    <ds:schemaRef ds:uri="04ce3b6f-caa0-47b7-aeb3-04f52a1d19b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Full-time Students</vt:lpstr>
      <vt:lpstr>Part-Time Students on 0.6 FTE</vt:lpstr>
      <vt:lpstr>Part-Time Students on 0.75 FTE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S.M. Brozel</dc:creator>
  <cp:keywords/>
  <dc:description/>
  <cp:lastModifiedBy>Emma Rixon</cp:lastModifiedBy>
  <cp:revision/>
  <dcterms:created xsi:type="dcterms:W3CDTF">2025-07-31T13:21:34Z</dcterms:created>
  <dcterms:modified xsi:type="dcterms:W3CDTF">2025-09-22T18:11:15Z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0x010100FD1B41FB91F66942BA55C0D70403F821</vt:lpwstr>
  </property>
  <property fmtid="{D5CDD505-2E9C-101B-9397-08002B2CF9AE}" pid="3" name="MediaServiceImageTags">
    <vt:lpwstr/>
  </property>
</Properties>
</file>